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1310" windowHeight="8010"/>
  </bookViews>
  <sheets>
    <sheet name="Sheet1" sheetId="1" r:id="rId1"/>
  </sheets>
  <definedNames>
    <definedName name="_xlnm.Print_Area" localSheetId="0">Sheet1!$A$1:$N$40</definedName>
  </definedNames>
  <calcPr calcId="125725"/>
</workbook>
</file>

<file path=xl/calcChain.xml><?xml version="1.0" encoding="utf-8"?>
<calcChain xmlns="http://schemas.openxmlformats.org/spreadsheetml/2006/main">
  <c r="G19" i="1"/>
  <c r="G10"/>
  <c r="L32"/>
  <c r="K32"/>
  <c r="I32"/>
  <c r="H35" s="1"/>
  <c r="F33"/>
  <c r="F32"/>
  <c r="C32"/>
  <c r="C35" s="1"/>
  <c r="I20"/>
  <c r="I19"/>
  <c r="G20"/>
  <c r="C19"/>
  <c r="C22" s="1"/>
  <c r="G22" l="1"/>
  <c r="F35"/>
  <c r="C37" s="1"/>
  <c r="I22"/>
  <c r="C24" l="1"/>
</calcChain>
</file>

<file path=xl/sharedStrings.xml><?xml version="1.0" encoding="utf-8"?>
<sst xmlns="http://schemas.openxmlformats.org/spreadsheetml/2006/main" count="56" uniqueCount="31">
  <si>
    <t>pH</t>
  </si>
  <si>
    <t>CoA conditions</t>
  </si>
  <si>
    <t>%CO2</t>
  </si>
  <si>
    <t>Pressure</t>
  </si>
  <si>
    <t>Altitude</t>
  </si>
  <si>
    <t>Units</t>
  </si>
  <si>
    <t>m</t>
  </si>
  <si>
    <t>ft</t>
  </si>
  <si>
    <t>Clinic conditions</t>
  </si>
  <si>
    <t>Log</t>
  </si>
  <si>
    <t>x</t>
  </si>
  <si>
    <t>+</t>
  </si>
  <si>
    <t>pH =</t>
  </si>
  <si>
    <t>e^</t>
  </si>
  <si>
    <t>or</t>
  </si>
  <si>
    <t>FORM 1</t>
  </si>
  <si>
    <t>CO2 impact</t>
  </si>
  <si>
    <t>Pressure Impact</t>
  </si>
  <si>
    <t>Elevation impact</t>
  </si>
  <si>
    <t>Known Pressures</t>
  </si>
  <si>
    <t>Changing pH from Certificate of Analysis to your local conditions</t>
  </si>
  <si>
    <t>As stated on certificate of analysis</t>
  </si>
  <si>
    <t>As measured or known by the clinic</t>
  </si>
  <si>
    <t>*</t>
  </si>
  <si>
    <t>NOTE: The pressure must be in the same units as the pressure stated under the CoA.</t>
  </si>
  <si>
    <t>**</t>
  </si>
  <si>
    <r>
      <t>NOTE: The percent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cannot be zero, ambient air has 0.039% CO</t>
    </r>
    <r>
      <rPr>
        <vertAlign val="subscript"/>
        <sz val="11"/>
        <color theme="1"/>
        <rFont val="Calibri"/>
        <family val="2"/>
        <scheme val="minor"/>
      </rPr>
      <t>2</t>
    </r>
  </si>
  <si>
    <t>FORM 2</t>
  </si>
  <si>
    <t>USER INPUTS ARE ABOVE.   Automatic calculations and results are below.</t>
  </si>
  <si>
    <t>This file is available for download from http://www.safesens.com/ivm/</t>
  </si>
  <si>
    <t>Known Elevations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</si>
</sst>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/>
    <xf numFmtId="0" fontId="3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5" borderId="0" xfId="0" applyFill="1" applyBorder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14" xfId="0" applyBorder="1" applyProtection="1"/>
    <xf numFmtId="0" fontId="0" fillId="0" borderId="0" xfId="0" applyBorder="1" applyAlignment="1" applyProtection="1">
      <alignment horizontal="right"/>
    </xf>
    <xf numFmtId="0" fontId="0" fillId="2" borderId="0" xfId="0" applyFill="1" applyBorder="1" applyProtection="1"/>
    <xf numFmtId="0" fontId="0" fillId="0" borderId="0" xfId="0" quotePrefix="1" applyBorder="1" applyAlignment="1" applyProtection="1">
      <alignment horizontal="center"/>
    </xf>
    <xf numFmtId="0" fontId="0" fillId="2" borderId="9" xfId="0" applyFill="1" applyBorder="1" applyProtection="1"/>
    <xf numFmtId="0" fontId="0" fillId="0" borderId="9" xfId="0" applyBorder="1" applyAlignment="1" applyProtection="1">
      <alignment horizontal="center"/>
    </xf>
    <xf numFmtId="0" fontId="0" fillId="5" borderId="0" xfId="0" applyFill="1" applyBorder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Protection="1"/>
    <xf numFmtId="0" fontId="1" fillId="3" borderId="0" xfId="0" applyFont="1" applyFill="1" applyBorder="1" applyAlignment="1" applyProtection="1">
      <alignment horizontal="right"/>
    </xf>
    <xf numFmtId="164" fontId="1" fillId="3" borderId="0" xfId="0" applyNumberFormat="1" applyFont="1" applyFill="1" applyBorder="1" applyProtection="1"/>
    <xf numFmtId="0" fontId="0" fillId="0" borderId="15" xfId="0" applyBorder="1" applyProtection="1"/>
    <xf numFmtId="0" fontId="1" fillId="0" borderId="9" xfId="0" applyFont="1" applyBorder="1" applyAlignment="1" applyProtection="1">
      <alignment horizontal="right"/>
    </xf>
    <xf numFmtId="164" fontId="1" fillId="0" borderId="9" xfId="0" applyNumberFormat="1" applyFont="1" applyBorder="1" applyProtection="1"/>
    <xf numFmtId="0" fontId="0" fillId="0" borderId="9" xfId="0" applyBorder="1" applyProtection="1"/>
    <xf numFmtId="0" fontId="0" fillId="0" borderId="16" xfId="0" applyBorder="1" applyProtection="1"/>
    <xf numFmtId="0" fontId="0" fillId="0" borderId="0" xfId="0" applyProtection="1"/>
    <xf numFmtId="0" fontId="1" fillId="0" borderId="0" xfId="0" applyFont="1" applyAlignment="1" applyProtection="1">
      <alignment horizontal="right"/>
    </xf>
    <xf numFmtId="164" fontId="1" fillId="0" borderId="0" xfId="0" applyNumberFormat="1" applyFont="1" applyProtection="1"/>
    <xf numFmtId="0" fontId="0" fillId="4" borderId="11" xfId="0" applyFill="1" applyBorder="1" applyProtection="1"/>
    <xf numFmtId="0" fontId="0" fillId="5" borderId="0" xfId="0" applyFill="1" applyBorder="1" applyAlignment="1" applyProtection="1">
      <alignment horizontal="right"/>
    </xf>
    <xf numFmtId="0" fontId="0" fillId="0" borderId="7" xfId="0" applyBorder="1" applyAlignment="1" applyProtection="1">
      <alignment horizontal="right"/>
      <protection locked="0"/>
    </xf>
    <xf numFmtId="0" fontId="2" fillId="4" borderId="10" xfId="0" applyFont="1" applyFill="1" applyBorder="1" applyProtection="1"/>
    <xf numFmtId="0" fontId="2" fillId="4" borderId="11" xfId="0" applyFont="1" applyFill="1" applyBorder="1" applyProtection="1"/>
    <xf numFmtId="0" fontId="2" fillId="4" borderId="4" xfId="0" applyFont="1" applyFill="1" applyBorder="1"/>
    <xf numFmtId="0" fontId="5" fillId="4" borderId="0" xfId="0" applyFont="1" applyFill="1" applyBorder="1" applyAlignment="1" applyProtection="1">
      <alignment horizontal="right"/>
    </xf>
    <xf numFmtId="164" fontId="5" fillId="4" borderId="0" xfId="0" applyNumberFormat="1" applyFont="1" applyFill="1" applyBorder="1" applyProtection="1"/>
    <xf numFmtId="0" fontId="0" fillId="0" borderId="0" xfId="0" applyAlignment="1">
      <alignment horizontal="left" wrapText="1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/>
  </cellXfs>
  <cellStyles count="1">
    <cellStyle name="Normal" xfId="0" builtinId="0"/>
  </cellStyles>
  <dxfs count="3">
    <dxf>
      <font>
        <color rgb="FF00B0F0"/>
      </font>
    </dxf>
    <dxf>
      <font>
        <color rgb="FFFFC000"/>
      </font>
    </dxf>
    <dxf>
      <font>
        <b/>
        <i val="0"/>
        <strike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14</xdr:row>
      <xdr:rowOff>85725</xdr:rowOff>
    </xdr:from>
    <xdr:to>
      <xdr:col>8</xdr:col>
      <xdr:colOff>571500</xdr:colOff>
      <xdr:row>18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2009775"/>
          <a:ext cx="5019675" cy="685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276225</xdr:colOff>
      <xdr:row>27</xdr:row>
      <xdr:rowOff>19050</xdr:rowOff>
    </xdr:from>
    <xdr:to>
      <xdr:col>12</xdr:col>
      <xdr:colOff>28575</xdr:colOff>
      <xdr:row>31</xdr:row>
      <xdr:rowOff>9525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914900"/>
          <a:ext cx="6391275" cy="752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Normal="100" workbookViewId="0"/>
  </sheetViews>
  <sheetFormatPr defaultRowHeight="15"/>
  <cols>
    <col min="8" max="8" width="7.42578125" customWidth="1"/>
    <col min="10" max="10" width="3.7109375" customWidth="1"/>
    <col min="11" max="11" width="8.140625" customWidth="1"/>
    <col min="12" max="12" width="7.140625" customWidth="1"/>
  </cols>
  <sheetData>
    <row r="1" spans="1:14" ht="21">
      <c r="A1" s="14" t="s">
        <v>20</v>
      </c>
    </row>
    <row r="2" spans="1:14" ht="15.75" thickBot="1"/>
    <row r="3" spans="1:14">
      <c r="B3" s="1" t="s">
        <v>1</v>
      </c>
      <c r="C3" s="2"/>
      <c r="D3" s="3"/>
      <c r="F3" s="1" t="s">
        <v>8</v>
      </c>
      <c r="G3" s="2"/>
      <c r="H3" s="3"/>
      <c r="I3" s="5"/>
      <c r="J3" s="53" t="s">
        <v>21</v>
      </c>
      <c r="K3" s="53"/>
      <c r="L3" s="53"/>
      <c r="M3" s="53"/>
      <c r="N3" s="53"/>
    </row>
    <row r="4" spans="1:14">
      <c r="B4" s="4" t="s">
        <v>0</v>
      </c>
      <c r="C4" s="9">
        <v>7.41</v>
      </c>
      <c r="D4" s="6"/>
      <c r="F4" s="4"/>
      <c r="G4" s="5"/>
      <c r="H4" s="6"/>
      <c r="I4" s="5"/>
      <c r="J4" s="17" t="s">
        <v>22</v>
      </c>
      <c r="K4" s="17"/>
      <c r="L4" s="17"/>
      <c r="M4" s="17"/>
      <c r="N4" s="17"/>
    </row>
    <row r="5" spans="1:14">
      <c r="B5" s="4" t="s">
        <v>2</v>
      </c>
      <c r="C5" s="9">
        <v>5</v>
      </c>
      <c r="D5" s="6" t="s">
        <v>23</v>
      </c>
      <c r="F5" s="4" t="s">
        <v>2</v>
      </c>
      <c r="G5" s="17">
        <v>5</v>
      </c>
      <c r="H5" s="6" t="s">
        <v>23</v>
      </c>
      <c r="I5" s="5"/>
      <c r="J5" s="5"/>
    </row>
    <row r="6" spans="1:14" ht="18" customHeight="1">
      <c r="B6" s="4"/>
      <c r="C6" s="10"/>
      <c r="D6" s="6"/>
      <c r="F6" s="4"/>
      <c r="G6" s="10"/>
      <c r="H6" s="6"/>
      <c r="I6" s="5"/>
      <c r="J6" s="5" t="s">
        <v>23</v>
      </c>
      <c r="K6" s="54" t="s">
        <v>26</v>
      </c>
      <c r="L6" s="54"/>
      <c r="M6" s="54"/>
      <c r="N6" s="54"/>
    </row>
    <row r="7" spans="1:14">
      <c r="B7" s="13" t="s">
        <v>3</v>
      </c>
      <c r="C7" s="9">
        <v>1</v>
      </c>
      <c r="D7" s="15" t="s">
        <v>25</v>
      </c>
      <c r="F7" s="13" t="s">
        <v>3</v>
      </c>
      <c r="G7" s="17">
        <v>1</v>
      </c>
      <c r="H7" s="15" t="s">
        <v>25</v>
      </c>
      <c r="I7" s="5"/>
      <c r="K7" s="54"/>
      <c r="L7" s="54"/>
      <c r="M7" s="54"/>
      <c r="N7" s="54"/>
    </row>
    <row r="8" spans="1:14">
      <c r="B8" s="4"/>
      <c r="C8" s="32" t="s">
        <v>14</v>
      </c>
      <c r="D8" s="6"/>
      <c r="F8" s="4"/>
      <c r="G8" s="32" t="s">
        <v>14</v>
      </c>
      <c r="H8" s="6"/>
      <c r="I8" s="5"/>
      <c r="J8" s="16" t="s">
        <v>25</v>
      </c>
      <c r="K8" s="55" t="s">
        <v>24</v>
      </c>
      <c r="L8" s="55"/>
      <c r="M8" s="55"/>
      <c r="N8" s="55"/>
    </row>
    <row r="9" spans="1:14">
      <c r="B9" s="49" t="s">
        <v>4</v>
      </c>
      <c r="C9" s="9">
        <v>100</v>
      </c>
      <c r="D9" s="6"/>
      <c r="F9" s="49" t="s">
        <v>4</v>
      </c>
      <c r="G9" s="17">
        <v>100</v>
      </c>
      <c r="H9" s="6"/>
      <c r="I9" s="5"/>
      <c r="J9" s="5"/>
      <c r="K9" s="55"/>
      <c r="L9" s="55"/>
      <c r="M9" s="55"/>
      <c r="N9" s="55"/>
    </row>
    <row r="10" spans="1:14" ht="15.75" thickBot="1">
      <c r="B10" s="7" t="s">
        <v>5</v>
      </c>
      <c r="C10" s="46" t="s">
        <v>6</v>
      </c>
      <c r="D10" s="8"/>
      <c r="F10" s="7" t="s">
        <v>5</v>
      </c>
      <c r="G10" s="11" t="str">
        <f>C10</f>
        <v>m</v>
      </c>
      <c r="H10" s="8"/>
      <c r="I10" s="5"/>
      <c r="J10" s="5"/>
      <c r="K10" s="55"/>
      <c r="L10" s="55"/>
      <c r="M10" s="55"/>
      <c r="N10" s="55"/>
    </row>
    <row r="11" spans="1:14">
      <c r="B11" s="5"/>
      <c r="C11" s="56"/>
      <c r="D11" s="5"/>
      <c r="F11" s="5"/>
      <c r="G11" s="12"/>
      <c r="H11" s="5"/>
      <c r="I11" s="5"/>
      <c r="J11" s="5"/>
      <c r="K11" s="52"/>
      <c r="L11" s="52"/>
      <c r="M11" s="52"/>
      <c r="N11" s="52"/>
    </row>
    <row r="12" spans="1:14">
      <c r="B12" s="57" t="s">
        <v>28</v>
      </c>
      <c r="C12" s="56"/>
      <c r="D12" s="5"/>
      <c r="F12" s="5"/>
      <c r="G12" s="12"/>
      <c r="H12" s="5"/>
      <c r="I12" s="5"/>
      <c r="J12" s="5"/>
      <c r="K12" s="52"/>
      <c r="L12" s="52"/>
      <c r="M12" s="52"/>
      <c r="N12" s="52"/>
    </row>
    <row r="13" spans="1:14">
      <c r="B13" s="5"/>
      <c r="C13" s="5"/>
      <c r="D13" s="5"/>
      <c r="F13" s="5"/>
      <c r="G13" s="12"/>
      <c r="H13" s="5"/>
    </row>
    <row r="14" spans="1:14">
      <c r="A14" s="18" t="s">
        <v>15</v>
      </c>
      <c r="B14" s="19" t="s">
        <v>19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1:14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6</v>
      </c>
      <c r="M15" s="25"/>
    </row>
    <row r="16" spans="1:14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7</v>
      </c>
      <c r="M16" s="25"/>
    </row>
    <row r="17" spans="1:13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5"/>
    </row>
    <row r="18" spans="1:13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5"/>
    </row>
    <row r="19" spans="1:13">
      <c r="A19" s="22"/>
      <c r="B19" s="26" t="s">
        <v>12</v>
      </c>
      <c r="C19" s="27">
        <f>C4</f>
        <v>7.41</v>
      </c>
      <c r="D19" s="23"/>
      <c r="E19" s="28" t="s">
        <v>11</v>
      </c>
      <c r="F19" s="26" t="s">
        <v>9</v>
      </c>
      <c r="G19" s="29">
        <f>C5</f>
        <v>5</v>
      </c>
      <c r="H19" s="30" t="s">
        <v>10</v>
      </c>
      <c r="I19" s="29">
        <f>C7</f>
        <v>1</v>
      </c>
      <c r="J19" s="23"/>
      <c r="K19" s="23"/>
      <c r="L19" s="23"/>
      <c r="M19" s="25"/>
    </row>
    <row r="20" spans="1:13">
      <c r="A20" s="22"/>
      <c r="B20" s="23"/>
      <c r="C20" s="23"/>
      <c r="D20" s="23"/>
      <c r="E20" s="23"/>
      <c r="F20" s="23"/>
      <c r="G20" s="31">
        <f>G5</f>
        <v>5</v>
      </c>
      <c r="H20" s="32" t="s">
        <v>10</v>
      </c>
      <c r="I20" s="31">
        <f>G7</f>
        <v>1</v>
      </c>
      <c r="J20" s="23"/>
      <c r="K20" s="23"/>
      <c r="L20" s="23"/>
      <c r="M20" s="25"/>
    </row>
    <row r="21" spans="1:13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5"/>
    </row>
    <row r="22" spans="1:13">
      <c r="A22" s="22"/>
      <c r="B22" s="26" t="s">
        <v>12</v>
      </c>
      <c r="C22" s="23">
        <f>C19</f>
        <v>7.41</v>
      </c>
      <c r="D22" s="23"/>
      <c r="E22" s="28" t="s">
        <v>11</v>
      </c>
      <c r="F22" s="23"/>
      <c r="G22" s="33">
        <f>LOG(G19/G20)</f>
        <v>0</v>
      </c>
      <c r="H22" s="28" t="s">
        <v>11</v>
      </c>
      <c r="I22" s="33">
        <f>LOG(I19/I20)</f>
        <v>0</v>
      </c>
      <c r="J22" s="23"/>
      <c r="K22" s="23"/>
      <c r="L22" s="23"/>
      <c r="M22" s="25"/>
    </row>
    <row r="23" spans="1:13">
      <c r="A23" s="22"/>
      <c r="B23" s="23"/>
      <c r="C23" s="23"/>
      <c r="D23" s="23"/>
      <c r="E23" s="23"/>
      <c r="F23" s="23"/>
      <c r="G23" s="23" t="s">
        <v>16</v>
      </c>
      <c r="H23" s="23"/>
      <c r="I23" s="23" t="s">
        <v>17</v>
      </c>
      <c r="J23" s="23"/>
      <c r="K23" s="23"/>
      <c r="L23" s="23"/>
      <c r="M23" s="25"/>
    </row>
    <row r="24" spans="1:13">
      <c r="A24" s="22"/>
      <c r="B24" s="34" t="s">
        <v>12</v>
      </c>
      <c r="C24" s="35">
        <f>ROUND(C22+G22+I22,3)</f>
        <v>7.41</v>
      </c>
      <c r="D24" s="23"/>
      <c r="E24" s="23"/>
      <c r="F24" s="23"/>
      <c r="G24" s="23"/>
      <c r="H24" s="23"/>
      <c r="I24" s="23"/>
      <c r="J24" s="23"/>
      <c r="K24" s="23"/>
      <c r="L24" s="23"/>
      <c r="M24" s="25"/>
    </row>
    <row r="25" spans="1:13">
      <c r="A25" s="36"/>
      <c r="B25" s="37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>
      <c r="A26" s="41"/>
      <c r="B26" s="42"/>
      <c r="C26" s="43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>
      <c r="A27" s="47" t="s">
        <v>27</v>
      </c>
      <c r="B27" s="48" t="s">
        <v>30</v>
      </c>
      <c r="C27" s="44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5"/>
    </row>
    <row r="29" spans="1:1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5"/>
    </row>
    <row r="30" spans="1:13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5"/>
    </row>
    <row r="31" spans="1:13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5"/>
    </row>
    <row r="32" spans="1:13">
      <c r="A32" s="22"/>
      <c r="B32" s="26" t="s">
        <v>12</v>
      </c>
      <c r="C32" s="27">
        <f>C4</f>
        <v>7.41</v>
      </c>
      <c r="D32" s="28" t="s">
        <v>11</v>
      </c>
      <c r="E32" s="26" t="s">
        <v>9</v>
      </c>
      <c r="F32" s="29">
        <f>C5</f>
        <v>5</v>
      </c>
      <c r="G32" s="30" t="s">
        <v>10</v>
      </c>
      <c r="H32" s="26" t="s">
        <v>13</v>
      </c>
      <c r="I32" s="23">
        <f>IF(C10="m",0.00011,0.0000335)</f>
        <v>1.1E-4</v>
      </c>
      <c r="J32" s="32" t="s">
        <v>10</v>
      </c>
      <c r="K32" s="45" t="str">
        <f>"("&amp;G9</f>
        <v>(100</v>
      </c>
      <c r="L32" s="27" t="str">
        <f>"-"&amp;C9&amp;")"</f>
        <v>-100)</v>
      </c>
      <c r="M32" s="25"/>
    </row>
    <row r="33" spans="1:13">
      <c r="A33" s="22"/>
      <c r="B33" s="23"/>
      <c r="C33" s="23"/>
      <c r="D33" s="23"/>
      <c r="E33" s="23"/>
      <c r="F33" s="31">
        <f>G5</f>
        <v>5</v>
      </c>
      <c r="G33" s="23"/>
      <c r="H33" s="23"/>
      <c r="I33" s="23"/>
      <c r="J33" s="23"/>
      <c r="K33" s="23"/>
      <c r="L33" s="23"/>
      <c r="M33" s="25"/>
    </row>
    <row r="34" spans="1:1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5"/>
    </row>
    <row r="35" spans="1:13">
      <c r="A35" s="22"/>
      <c r="B35" s="26" t="s">
        <v>12</v>
      </c>
      <c r="C35" s="23">
        <f>C32</f>
        <v>7.41</v>
      </c>
      <c r="D35" s="28" t="s">
        <v>11</v>
      </c>
      <c r="E35" s="23"/>
      <c r="F35" s="33">
        <f>LOG(F32/F33)</f>
        <v>0</v>
      </c>
      <c r="G35" s="28" t="s">
        <v>11</v>
      </c>
      <c r="H35" s="33">
        <f>LOG(EXP(I32*(G9-C9)))</f>
        <v>0</v>
      </c>
      <c r="I35" s="23"/>
      <c r="J35" s="23"/>
      <c r="K35" s="23"/>
      <c r="L35" s="23"/>
      <c r="M35" s="25"/>
    </row>
    <row r="36" spans="1:13">
      <c r="A36" s="22"/>
      <c r="B36" s="23"/>
      <c r="C36" s="23"/>
      <c r="D36" s="23"/>
      <c r="E36" s="23"/>
      <c r="F36" s="23" t="s">
        <v>16</v>
      </c>
      <c r="G36" s="23"/>
      <c r="H36" s="23" t="s">
        <v>18</v>
      </c>
      <c r="I36" s="23"/>
      <c r="J36" s="23"/>
      <c r="K36" s="23"/>
      <c r="L36" s="23"/>
      <c r="M36" s="25"/>
    </row>
    <row r="37" spans="1:13">
      <c r="A37" s="22"/>
      <c r="B37" s="50" t="s">
        <v>12</v>
      </c>
      <c r="C37" s="51">
        <f>ROUND(C35+F35+H35,3)</f>
        <v>7.41</v>
      </c>
      <c r="D37" s="23"/>
      <c r="E37" s="23"/>
      <c r="F37" s="23"/>
      <c r="G37" s="23"/>
      <c r="H37" s="23"/>
      <c r="I37" s="23"/>
      <c r="J37" s="23"/>
      <c r="K37" s="23"/>
      <c r="L37" s="23"/>
      <c r="M37" s="25"/>
    </row>
    <row r="38" spans="1:13">
      <c r="A38" s="3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40" spans="1:13">
      <c r="B40" t="s">
        <v>29</v>
      </c>
    </row>
  </sheetData>
  <sheetProtection password="AB61" sheet="1" objects="1" scenarios="1"/>
  <protectedRanges>
    <protectedRange sqref="G5:G9" name="Clinic conditions"/>
    <protectedRange sqref="C4:C9" name="CoA"/>
  </protectedRanges>
  <mergeCells count="3">
    <mergeCell ref="J3:N3"/>
    <mergeCell ref="K6:N7"/>
    <mergeCell ref="K8:N10"/>
  </mergeCells>
  <conditionalFormatting sqref="I22 H35 G22 F35">
    <cfRule type="containsErrors" dxfId="2" priority="9">
      <formula>ISERROR(F22)</formula>
    </cfRule>
  </conditionalFormatting>
  <conditionalFormatting sqref="C24">
    <cfRule type="containsErrors" dxfId="1" priority="7">
      <formula>ISERROR(C24)</formula>
    </cfRule>
  </conditionalFormatting>
  <conditionalFormatting sqref="C37">
    <cfRule type="containsErrors" dxfId="0" priority="8">
      <formula>ISERROR(C37)</formula>
    </cfRule>
  </conditionalFormatting>
  <dataValidations count="1">
    <dataValidation type="list" allowBlank="1" showInputMessage="1" showErrorMessage="1" sqref="C10:C12">
      <formula1>$L$15:$L$16</formula1>
    </dataValidation>
  </dataValidations>
  <pageMargins left="0.7" right="0.7" top="0.75" bottom="0.75" header="0.3" footer="0.3"/>
  <pageSetup scale="76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 Geelhood</cp:lastModifiedBy>
  <cp:lastPrinted>2014-10-13T17:38:37Z</cp:lastPrinted>
  <dcterms:created xsi:type="dcterms:W3CDTF">2014-04-04T12:06:16Z</dcterms:created>
  <dcterms:modified xsi:type="dcterms:W3CDTF">2014-10-13T17:38:41Z</dcterms:modified>
</cp:coreProperties>
</file>